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90" windowHeight="6795" activeTab="0"/>
  </bookViews>
  <sheets>
    <sheet name="CALCOLO FORMATI" sheetId="1" r:id="rId1"/>
    <sheet name="CALCOLO NUMERO PER SETTOR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<sst xmlns="http://schemas.openxmlformats.org/spreadsheetml/2006/main" count="34" uniqueCount="22">
  <si>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COMBINAZIONE DI FORMATI</t>
  </si>
  <si>
    <t>SAGOMATO A</t>
  </si>
  <si>
    <t>Dorso est.</t>
  </si>
  <si>
    <t>mm.</t>
  </si>
  <si>
    <t>Spessore</t>
  </si>
  <si>
    <t>Malta</t>
  </si>
  <si>
    <t>Dorso int.</t>
  </si>
  <si>
    <t>Diametro est. per N° pezzi sagomato A = mm.</t>
  </si>
  <si>
    <t>SAGOMATO B</t>
  </si>
  <si>
    <t>Diametro est. per N° pezzi sagomato B = mm.</t>
  </si>
  <si>
    <t xml:space="preserve">Combinazione sagomati A e B su Diam. est. mm. </t>
  </si>
  <si>
    <t>Valida solo se entro i diametri</t>
  </si>
  <si>
    <t>con malta a spessore mm.</t>
  </si>
  <si>
    <t>N° pezzi Sagomati A</t>
  </si>
  <si>
    <t>N° pezzi sagomati B</t>
  </si>
  <si>
    <t xml:space="preserve">    N.° pezzi per anello intero</t>
  </si>
  <si>
    <t xml:space="preserve"> rastremati</t>
  </si>
  <si>
    <t xml:space="preserve">DIAMETRO INT. mm. </t>
  </si>
  <si>
    <t xml:space="preserve">CIRCONFERENZA INT. mm. </t>
  </si>
  <si>
    <t xml:space="preserve">SETTORE INT. mm. </t>
  </si>
  <si>
    <t>sagomati  "A"  per SETTORE</t>
  </si>
  <si>
    <t>sagomati  "B"  per SETTORE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</si>
</sst>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" fontId="1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170" fontId="1" fillId="0" borderId="17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 horizontal="left"/>
      <protection/>
    </xf>
    <xf numFmtId="1" fontId="0" fillId="0" borderId="20" xfId="0" applyNumberFormat="1" applyBorder="1" applyAlignment="1" applyProtection="1">
      <alignment horizontal="left"/>
      <protection/>
    </xf>
    <xf numFmtId="1" fontId="0" fillId="0" borderId="17" xfId="0" applyNumberForma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70" fontId="1" fillId="0" borderId="21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114300</xdr:rowOff>
    </xdr:from>
    <xdr:to>
      <xdr:col>2</xdr:col>
      <xdr:colOff>571500</xdr:colOff>
      <xdr:row>4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1295400" y="276225"/>
          <a:ext cx="495300" cy="41910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114300</xdr:rowOff>
    </xdr:from>
    <xdr:to>
      <xdr:col>2</xdr:col>
      <xdr:colOff>542925</xdr:colOff>
      <xdr:row>14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1295400" y="1895475"/>
          <a:ext cx="466725" cy="41910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114300</xdr:rowOff>
    </xdr:from>
    <xdr:to>
      <xdr:col>6</xdr:col>
      <xdr:colOff>0</xdr:colOff>
      <xdr:row>29</xdr:row>
      <xdr:rowOff>57150</xdr:rowOff>
    </xdr:to>
    <xdr:sp>
      <xdr:nvSpPr>
        <xdr:cNvPr id="3" name="Line 4"/>
        <xdr:cNvSpPr>
          <a:spLocks/>
        </xdr:cNvSpPr>
      </xdr:nvSpPr>
      <xdr:spPr>
        <a:xfrm>
          <a:off x="3657600" y="42005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6</xdr:col>
      <xdr:colOff>504825</xdr:colOff>
      <xdr:row>8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2514600" y="971550"/>
          <a:ext cx="1647825" cy="381000"/>
        </a:xfrm>
        <a:prstGeom prst="upArrowCallout">
          <a:avLst>
            <a:gd name="adj1" fmla="val -9999"/>
            <a:gd name="adj2" fmla="val -21837"/>
            <a:gd name="adj3" fmla="val -22726"/>
            <a:gd name="adj4" fmla="val -12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16</xdr:row>
      <xdr:rowOff>0</xdr:rowOff>
    </xdr:from>
    <xdr:to>
      <xdr:col>6</xdr:col>
      <xdr:colOff>504825</xdr:colOff>
      <xdr:row>18</xdr:row>
      <xdr:rowOff>57150</xdr:rowOff>
    </xdr:to>
    <xdr:sp>
      <xdr:nvSpPr>
        <xdr:cNvPr id="5" name="AutoShape 6"/>
        <xdr:cNvSpPr>
          <a:spLocks/>
        </xdr:cNvSpPr>
      </xdr:nvSpPr>
      <xdr:spPr>
        <a:xfrm>
          <a:off x="2514600" y="2590800"/>
          <a:ext cx="1647825" cy="381000"/>
        </a:xfrm>
        <a:prstGeom prst="upArrowCallout">
          <a:avLst>
            <a:gd name="adj1" fmla="val -9999"/>
            <a:gd name="adj2" fmla="val -21837"/>
            <a:gd name="adj3" fmla="val -22726"/>
            <a:gd name="adj4" fmla="val -12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23</xdr:row>
      <xdr:rowOff>66675</xdr:rowOff>
    </xdr:from>
    <xdr:to>
      <xdr:col>4</xdr:col>
      <xdr:colOff>561975</xdr:colOff>
      <xdr:row>23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2371725" y="3819525"/>
          <a:ext cx="628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24</xdr:row>
      <xdr:rowOff>66675</xdr:rowOff>
    </xdr:from>
    <xdr:to>
      <xdr:col>4</xdr:col>
      <xdr:colOff>561975</xdr:colOff>
      <xdr:row>24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2371725" y="3990975"/>
          <a:ext cx="628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38100</xdr:rowOff>
    </xdr:from>
    <xdr:to>
      <xdr:col>5</xdr:col>
      <xdr:colOff>600075</xdr:colOff>
      <xdr:row>10</xdr:row>
      <xdr:rowOff>123825</xdr:rowOff>
    </xdr:to>
    <xdr:sp>
      <xdr:nvSpPr>
        <xdr:cNvPr id="8" name="AutoShape 10"/>
        <xdr:cNvSpPr>
          <a:spLocks/>
        </xdr:cNvSpPr>
      </xdr:nvSpPr>
      <xdr:spPr>
        <a:xfrm>
          <a:off x="3219450" y="1657350"/>
          <a:ext cx="428625" cy="85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20</xdr:row>
      <xdr:rowOff>38100</xdr:rowOff>
    </xdr:from>
    <xdr:to>
      <xdr:col>5</xdr:col>
      <xdr:colOff>600075</xdr:colOff>
      <xdr:row>20</xdr:row>
      <xdr:rowOff>123825</xdr:rowOff>
    </xdr:to>
    <xdr:sp>
      <xdr:nvSpPr>
        <xdr:cNvPr id="9" name="AutoShape 11"/>
        <xdr:cNvSpPr>
          <a:spLocks/>
        </xdr:cNvSpPr>
      </xdr:nvSpPr>
      <xdr:spPr>
        <a:xfrm>
          <a:off x="3219450" y="3276600"/>
          <a:ext cx="428625" cy="85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26</xdr:row>
      <xdr:rowOff>133350</xdr:rowOff>
    </xdr:from>
    <xdr:to>
      <xdr:col>5</xdr:col>
      <xdr:colOff>323850</xdr:colOff>
      <xdr:row>28</xdr:row>
      <xdr:rowOff>38100</xdr:rowOff>
    </xdr:to>
    <xdr:sp>
      <xdr:nvSpPr>
        <xdr:cNvPr id="10" name="AutoShape 12"/>
        <xdr:cNvSpPr>
          <a:spLocks/>
        </xdr:cNvSpPr>
      </xdr:nvSpPr>
      <xdr:spPr>
        <a:xfrm>
          <a:off x="2476500" y="4381500"/>
          <a:ext cx="895350" cy="22860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tabSelected="1" zoomScale="136" zoomScaleNormal="136" zoomScalePageLayoutView="0" workbookViewId="0" topLeftCell="A1">
      <selection activeCell="G24" sqref="G24"/>
    </sheetView>
  </sheetViews>
  <sheetFormatPr defaultColWidth="9.140625" defaultRowHeight="12.75"/>
  <cols>
    <col min="7" max="7" width="9.00390625" style="0" bestFit="1" customWidth="1"/>
  </cols>
  <sheetData>
    <row r="2" spans="2:7" ht="12.75">
      <c r="B2" s="1"/>
      <c r="C2" s="2"/>
      <c r="D2" s="2" t="s">
        <v>0</v>
      </c>
      <c r="E2" s="3"/>
      <c r="F2" s="3"/>
      <c r="G2" s="4"/>
    </row>
    <row r="3" spans="2:7" ht="12.75">
      <c r="B3" s="5"/>
      <c r="C3" s="6"/>
      <c r="D3" s="6"/>
      <c r="E3" s="6"/>
      <c r="F3" s="6"/>
      <c r="G3" s="7"/>
    </row>
    <row r="4" spans="2:7" ht="12.75">
      <c r="B4" s="8" t="s">
        <v>1</v>
      </c>
      <c r="C4" s="9"/>
      <c r="D4" s="6"/>
      <c r="E4" s="6"/>
      <c r="F4" s="6"/>
      <c r="G4" s="7"/>
    </row>
    <row r="5" spans="2:7" ht="12.75">
      <c r="B5" s="5"/>
      <c r="C5" s="6"/>
      <c r="D5" s="6"/>
      <c r="E5" s="6"/>
      <c r="F5" s="6"/>
      <c r="G5" s="7"/>
    </row>
    <row r="6" spans="2:7" ht="12.75">
      <c r="B6" s="5" t="s">
        <v>2</v>
      </c>
      <c r="C6" s="29">
        <v>60</v>
      </c>
      <c r="D6" s="6" t="s">
        <v>3</v>
      </c>
      <c r="E6" s="6"/>
      <c r="F6" s="12">
        <f>(3.14*G11)/(C6+C8)</f>
        <v>334.93333333333334</v>
      </c>
      <c r="G6" s="7"/>
    </row>
    <row r="7" spans="2:7" ht="12.75">
      <c r="B7" s="5" t="s">
        <v>4</v>
      </c>
      <c r="C7" s="10">
        <v>220</v>
      </c>
      <c r="D7" s="6" t="s">
        <v>3</v>
      </c>
      <c r="E7" s="6"/>
      <c r="F7" s="6"/>
      <c r="G7" s="7"/>
    </row>
    <row r="8" spans="2:7" ht="12.75">
      <c r="B8" s="5" t="s">
        <v>5</v>
      </c>
      <c r="C8" s="11">
        <v>0</v>
      </c>
      <c r="D8" s="6" t="s">
        <v>3</v>
      </c>
      <c r="E8" s="6" t="s">
        <v>15</v>
      </c>
      <c r="F8" s="6"/>
      <c r="G8" s="7"/>
    </row>
    <row r="9" spans="2:7" ht="12.75">
      <c r="B9" s="5" t="s">
        <v>6</v>
      </c>
      <c r="C9" s="14">
        <f>(((G11-(2*C7))*3.14)/F6)-C8</f>
        <v>55.87500000000001</v>
      </c>
      <c r="D9" s="6" t="s">
        <v>3</v>
      </c>
      <c r="E9" s="6"/>
      <c r="F9" s="6"/>
      <c r="G9" s="7"/>
    </row>
    <row r="10" spans="2:7" ht="12.75">
      <c r="B10" s="5"/>
      <c r="C10" s="6"/>
      <c r="D10" s="6"/>
      <c r="E10" s="6"/>
      <c r="F10" s="6"/>
      <c r="G10" s="7"/>
    </row>
    <row r="11" spans="2:7" ht="12.75">
      <c r="B11" s="5" t="s">
        <v>7</v>
      </c>
      <c r="C11" s="6"/>
      <c r="D11" s="6"/>
      <c r="E11" s="6"/>
      <c r="F11" s="6"/>
      <c r="G11" s="24">
        <v>6400</v>
      </c>
    </row>
    <row r="12" spans="2:7" ht="12.75">
      <c r="B12" s="5"/>
      <c r="C12" s="6"/>
      <c r="D12" s="6"/>
      <c r="E12" s="6"/>
      <c r="F12" s="6"/>
      <c r="G12" s="7"/>
    </row>
    <row r="13" spans="2:7" ht="12.75">
      <c r="B13" s="5"/>
      <c r="C13" s="6"/>
      <c r="D13" s="6"/>
      <c r="E13" s="6"/>
      <c r="F13" s="6"/>
      <c r="G13" s="7"/>
    </row>
    <row r="14" spans="2:7" ht="12.75">
      <c r="B14" s="8" t="s">
        <v>8</v>
      </c>
      <c r="C14" s="6"/>
      <c r="D14" s="6"/>
      <c r="E14" s="6"/>
      <c r="F14" s="6"/>
      <c r="G14" s="7"/>
    </row>
    <row r="15" spans="2:7" ht="12.75">
      <c r="B15" s="5"/>
      <c r="C15" s="6"/>
      <c r="D15" s="6"/>
      <c r="E15" s="6"/>
      <c r="F15" s="6"/>
      <c r="G15" s="7"/>
    </row>
    <row r="16" spans="2:7" ht="12.75">
      <c r="B16" s="5" t="s">
        <v>2</v>
      </c>
      <c r="C16" s="25">
        <v>0</v>
      </c>
      <c r="D16" s="6" t="s">
        <v>3</v>
      </c>
      <c r="E16" s="6"/>
      <c r="F16" s="12" t="e">
        <f>(3.14*G21)/(C16+C18)</f>
        <v>#DIV/0!</v>
      </c>
      <c r="G16" s="7"/>
    </row>
    <row r="17" spans="2:7" ht="12.75">
      <c r="B17" s="5" t="s">
        <v>4</v>
      </c>
      <c r="C17" s="26">
        <v>250</v>
      </c>
      <c r="D17" s="6" t="s">
        <v>3</v>
      </c>
      <c r="E17" s="6"/>
      <c r="F17" s="6"/>
      <c r="G17" s="7"/>
    </row>
    <row r="18" spans="2:7" ht="12.75">
      <c r="B18" s="5" t="s">
        <v>5</v>
      </c>
      <c r="C18" s="13">
        <f>C8</f>
        <v>0</v>
      </c>
      <c r="D18" s="6" t="s">
        <v>3</v>
      </c>
      <c r="E18" s="6" t="s">
        <v>15</v>
      </c>
      <c r="F18" s="6"/>
      <c r="G18" s="7"/>
    </row>
    <row r="19" spans="2:7" ht="12.75">
      <c r="B19" s="5" t="s">
        <v>6</v>
      </c>
      <c r="C19" s="14" t="e">
        <f>(((G21-(2*C17))*3.14)/F16)-C8</f>
        <v>#DIV/0!</v>
      </c>
      <c r="D19" s="6" t="s">
        <v>3</v>
      </c>
      <c r="E19" s="6"/>
      <c r="F19" s="6"/>
      <c r="G19" s="7"/>
    </row>
    <row r="20" spans="2:7" ht="12.75">
      <c r="B20" s="5"/>
      <c r="C20" s="6"/>
      <c r="D20" s="6"/>
      <c r="E20" s="6"/>
      <c r="F20" s="6"/>
      <c r="G20" s="7"/>
    </row>
    <row r="21" spans="2:7" ht="12.75">
      <c r="B21" s="15" t="s">
        <v>9</v>
      </c>
      <c r="C21" s="16"/>
      <c r="D21" s="16"/>
      <c r="E21" s="16"/>
      <c r="F21" s="16"/>
      <c r="G21" s="27">
        <v>3450</v>
      </c>
    </row>
    <row r="22" spans="2:7" ht="13.5" thickBot="1">
      <c r="B22" s="18"/>
      <c r="C22" s="18"/>
      <c r="D22" s="18"/>
      <c r="E22" s="18"/>
      <c r="F22" s="18"/>
      <c r="G22" s="18"/>
    </row>
    <row r="23" spans="2:7" ht="14.25" thickBot="1" thickTop="1">
      <c r="B23" s="1" t="s">
        <v>10</v>
      </c>
      <c r="C23" s="3"/>
      <c r="D23" s="3"/>
      <c r="E23" s="3"/>
      <c r="F23" s="3"/>
      <c r="G23" s="28">
        <v>6400</v>
      </c>
    </row>
    <row r="24" spans="2:7" ht="13.5" thickTop="1">
      <c r="B24" s="5" t="s">
        <v>11</v>
      </c>
      <c r="C24" s="6"/>
      <c r="D24" s="6"/>
      <c r="E24" s="6"/>
      <c r="F24" s="17">
        <f>G21</f>
        <v>3450</v>
      </c>
      <c r="G24" s="19">
        <f>G11</f>
        <v>6400</v>
      </c>
    </row>
    <row r="25" spans="2:7" ht="12.75">
      <c r="B25" s="5" t="s">
        <v>12</v>
      </c>
      <c r="C25" s="6"/>
      <c r="D25" s="6"/>
      <c r="E25" s="6"/>
      <c r="F25" s="17">
        <f>C8</f>
        <v>0</v>
      </c>
      <c r="G25" s="7"/>
    </row>
    <row r="26" spans="2:7" ht="12.75">
      <c r="B26" s="5"/>
      <c r="C26" s="6"/>
      <c r="D26" s="6"/>
      <c r="E26" s="6"/>
      <c r="F26" s="6"/>
      <c r="G26" s="7"/>
    </row>
    <row r="27" spans="2:7" ht="12.75">
      <c r="B27" s="15" t="s">
        <v>13</v>
      </c>
      <c r="C27" s="20"/>
      <c r="D27" s="21">
        <f>(F6/(G11-G21))*(G23-G21)</f>
        <v>334.93333333333334</v>
      </c>
      <c r="E27" s="6"/>
      <c r="F27" s="6">
        <f>C6</f>
        <v>60</v>
      </c>
      <c r="G27" s="22">
        <f>C9</f>
        <v>55.87500000000001</v>
      </c>
    </row>
    <row r="28" spans="2:7" ht="12.75">
      <c r="B28" s="5"/>
      <c r="C28" s="6"/>
      <c r="D28" s="6"/>
      <c r="E28" s="6" t="s">
        <v>16</v>
      </c>
      <c r="F28" s="6"/>
      <c r="G28" s="7"/>
    </row>
    <row r="29" spans="2:7" ht="12.75">
      <c r="B29" s="15" t="s">
        <v>14</v>
      </c>
      <c r="C29" s="20"/>
      <c r="D29" s="21" t="e">
        <f>((F16/(G11-G21))*(G23-G11))*-1</f>
        <v>#DIV/0!</v>
      </c>
      <c r="E29" s="16"/>
      <c r="F29" s="16">
        <f>C16</f>
        <v>0</v>
      </c>
      <c r="G29" s="23" t="e">
        <f>C19</f>
        <v>#DIV/0!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5.7109375" style="0" customWidth="1"/>
    <col min="2" max="5" width="10.7109375" style="0" customWidth="1"/>
    <col min="6" max="6" width="12.7109375" style="0" customWidth="1"/>
  </cols>
  <sheetData>
    <row r="1" spans="1:6" s="30" customFormat="1" ht="18" customHeight="1">
      <c r="A1" s="35" t="str">
        <f>'CALCOLO FORMATI'!B23</f>
        <v>Combinazione sagomati A e B su Diam. est. mm. </v>
      </c>
      <c r="B1" s="36"/>
      <c r="C1" s="36"/>
      <c r="D1" s="36"/>
      <c r="E1" s="37"/>
      <c r="F1" s="31">
        <f>'CALCOLO FORMATI'!$G$23</f>
        <v>6400</v>
      </c>
    </row>
    <row r="2" spans="1:5" s="30" customFormat="1" ht="18" customHeight="1">
      <c r="A2" s="33"/>
      <c r="B2" s="33"/>
      <c r="C2" s="33"/>
      <c r="D2" s="33"/>
      <c r="E2" s="33"/>
    </row>
    <row r="3" spans="1:6" s="30" customFormat="1" ht="18" customHeight="1">
      <c r="A3" s="35" t="s">
        <v>17</v>
      </c>
      <c r="B3" s="36"/>
      <c r="C3" s="36"/>
      <c r="D3" s="36"/>
      <c r="E3" s="37"/>
      <c r="F3" s="34">
        <f>'CALCOLO FORMATI'!G23-('CALCOLO FORMATI'!C7+'CALCOLO FORMATI'!C17)</f>
        <v>5930</v>
      </c>
    </row>
    <row r="4" spans="1:6" s="30" customFormat="1" ht="18" customHeight="1">
      <c r="A4" s="35" t="s">
        <v>18</v>
      </c>
      <c r="B4" s="36"/>
      <c r="C4" s="36"/>
      <c r="D4" s="36"/>
      <c r="E4" s="37"/>
      <c r="F4" s="34">
        <f>F3*3.14</f>
        <v>18620.2</v>
      </c>
    </row>
    <row r="5" spans="1:6" s="30" customFormat="1" ht="18" customHeight="1">
      <c r="A5" s="35" t="s">
        <v>19</v>
      </c>
      <c r="B5" s="36"/>
      <c r="C5" s="36"/>
      <c r="D5" s="36"/>
      <c r="E5" s="37"/>
      <c r="F5" s="34">
        <v>2100</v>
      </c>
    </row>
    <row r="6" s="30" customFormat="1" ht="18" customHeight="1"/>
    <row r="7" spans="1:6" s="30" customFormat="1" ht="18" customHeight="1">
      <c r="A7" s="35" t="s">
        <v>20</v>
      </c>
      <c r="B7" s="36"/>
      <c r="C7" s="36"/>
      <c r="D7" s="36"/>
      <c r="E7" s="37"/>
      <c r="F7" s="34">
        <f>(D17/F4)*F5</f>
        <v>37.77403035413153</v>
      </c>
    </row>
    <row r="8" spans="1:6" s="30" customFormat="1" ht="18" customHeight="1">
      <c r="A8" s="35" t="s">
        <v>21</v>
      </c>
      <c r="B8" s="36"/>
      <c r="C8" s="36"/>
      <c r="D8" s="36"/>
      <c r="E8" s="37"/>
      <c r="F8" s="34" t="e">
        <f>(D27/F4)*F5</f>
        <v>#DIV/0!</v>
      </c>
    </row>
    <row r="9" s="30" customFormat="1" ht="18" customHeight="1"/>
    <row r="10" spans="1:6" s="30" customFormat="1" ht="18" customHeight="1">
      <c r="A10" s="35" t="str">
        <f>'CALCOLO FORMATI'!B4</f>
        <v>SAGOMATO A</v>
      </c>
      <c r="B10" s="36"/>
      <c r="C10" s="36"/>
      <c r="D10" s="36"/>
      <c r="E10" s="36"/>
      <c r="F10" s="37"/>
    </row>
    <row r="11" s="30" customFormat="1" ht="18" customHeight="1"/>
    <row r="12" spans="1:2" s="30" customFormat="1" ht="18" customHeight="1">
      <c r="A12" s="30" t="str">
        <f>'CALCOLO FORMATI'!B6</f>
        <v>Dorso est.</v>
      </c>
      <c r="B12" s="30">
        <f>'CALCOLO FORMATI'!C6</f>
        <v>60</v>
      </c>
    </row>
    <row r="13" spans="1:2" s="30" customFormat="1" ht="18" customHeight="1">
      <c r="A13" s="30" t="str">
        <f>'CALCOLO FORMATI'!B7</f>
        <v>Spessore</v>
      </c>
      <c r="B13" s="30">
        <f>'CALCOLO FORMATI'!C7</f>
        <v>220</v>
      </c>
    </row>
    <row r="14" spans="1:2" s="30" customFormat="1" ht="18" customHeight="1">
      <c r="A14" s="30" t="str">
        <f>'CALCOLO FORMATI'!B8</f>
        <v>Malta</v>
      </c>
      <c r="B14" s="30">
        <f>'CALCOLO FORMATI'!C8</f>
        <v>0</v>
      </c>
    </row>
    <row r="15" spans="1:2" s="30" customFormat="1" ht="18" customHeight="1">
      <c r="A15" s="30" t="str">
        <f>'CALCOLO FORMATI'!B9</f>
        <v>Dorso int.</v>
      </c>
      <c r="B15" s="30">
        <f>'CALCOLO FORMATI'!C9</f>
        <v>55.87500000000001</v>
      </c>
    </row>
    <row r="16" s="30" customFormat="1" ht="18" customHeight="1"/>
    <row r="17" spans="1:4" s="30" customFormat="1" ht="18" customHeight="1">
      <c r="A17" s="30" t="str">
        <f>'CALCOLO FORMATI'!$B$27</f>
        <v>N° pezzi Sagomati A</v>
      </c>
      <c r="D17" s="32">
        <f>'CALCOLO FORMATI'!$D$27</f>
        <v>334.93333333333334</v>
      </c>
    </row>
    <row r="18" s="30" customFormat="1" ht="18" customHeight="1">
      <c r="D18" s="32"/>
    </row>
    <row r="19" s="30" customFormat="1" ht="18" customHeight="1">
      <c r="D19" s="32"/>
    </row>
    <row r="20" spans="1:6" s="30" customFormat="1" ht="18" customHeight="1">
      <c r="A20" s="35" t="str">
        <f>'CALCOLO FORMATI'!B14</f>
        <v>SAGOMATO B</v>
      </c>
      <c r="B20" s="36"/>
      <c r="C20" s="36"/>
      <c r="D20" s="36"/>
      <c r="E20" s="36"/>
      <c r="F20" s="37"/>
    </row>
    <row r="21" s="30" customFormat="1" ht="18" customHeight="1"/>
    <row r="22" spans="1:2" s="30" customFormat="1" ht="18" customHeight="1">
      <c r="A22" s="30" t="str">
        <f>'CALCOLO FORMATI'!B16</f>
        <v>Dorso est.</v>
      </c>
      <c r="B22" s="30">
        <f>'CALCOLO FORMATI'!C16</f>
        <v>0</v>
      </c>
    </row>
    <row r="23" spans="1:2" s="30" customFormat="1" ht="18" customHeight="1">
      <c r="A23" s="30" t="str">
        <f>'CALCOLO FORMATI'!B17</f>
        <v>Spessore</v>
      </c>
      <c r="B23" s="30">
        <f>'CALCOLO FORMATI'!C17</f>
        <v>250</v>
      </c>
    </row>
    <row r="24" spans="1:2" s="30" customFormat="1" ht="18" customHeight="1">
      <c r="A24" s="30" t="str">
        <f>'CALCOLO FORMATI'!B18</f>
        <v>Malta</v>
      </c>
      <c r="B24" s="30">
        <f>'CALCOLO FORMATI'!C18</f>
        <v>0</v>
      </c>
    </row>
    <row r="25" spans="1:2" s="30" customFormat="1" ht="18" customHeight="1">
      <c r="A25" s="30" t="str">
        <f>'CALCOLO FORMATI'!B19</f>
        <v>Dorso int.</v>
      </c>
      <c r="B25" s="30" t="e">
        <f>'CALCOLO FORMATI'!C19</f>
        <v>#DIV/0!</v>
      </c>
    </row>
    <row r="26" s="30" customFormat="1" ht="18" customHeight="1"/>
    <row r="27" spans="1:4" s="30" customFormat="1" ht="18" customHeight="1">
      <c r="A27" s="30" t="str">
        <f>'CALCOLO FORMATI'!$B$29</f>
        <v>N° pezzi sagomati B</v>
      </c>
      <c r="D27" s="32" t="e">
        <f>'CALCOLO FORMATI'!$D$29</f>
        <v>#DIV/0!</v>
      </c>
    </row>
    <row r="28" ht="19.5" customHeight="1"/>
  </sheetData>
  <sheetProtection/>
  <mergeCells count="8">
    <mergeCell ref="A5:E5"/>
    <mergeCell ref="A7:E7"/>
    <mergeCell ref="A8:E8"/>
    <mergeCell ref="A10:F10"/>
    <mergeCell ref="A20:F20"/>
    <mergeCell ref="A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RGV</cp:lastModifiedBy>
  <cp:lastPrinted>2014-08-07T16:01:58Z</cp:lastPrinted>
  <dcterms:created xsi:type="dcterms:W3CDTF">2000-06-07T12:47:21Z</dcterms:created>
  <dcterms:modified xsi:type="dcterms:W3CDTF">2014-08-07T16:03:54Z</dcterms:modified>
  <cp:category/>
  <cp:version/>
  <cp:contentType/>
  <cp:contentStatus/>
</cp:coreProperties>
</file>